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. Avdhesh Gupta\Downloads\Visockis_EX16XLCH06GRADERCAPHW_-_Delta_Paint_11\"/>
    </mc:Choice>
  </mc:AlternateContent>
  <bookViews>
    <workbookView xWindow="0" yWindow="0" windowWidth="20490" windowHeight="7530" activeTab="1"/>
  </bookViews>
  <sheets>
    <sheet name="Scenario Summary" sheetId="3" r:id="rId1"/>
    <sheet name="Forecast" sheetId="1" r:id="rId2"/>
    <sheet name="Range Names" sheetId="2" r:id="rId3"/>
  </sheets>
  <definedNames>
    <definedName name="Gross_Profit">Forecast!$B$21</definedName>
    <definedName name="Hourly_Wages2018">Forecast!$B$6</definedName>
    <definedName name="Prod_Cost">Forecast!$B$18</definedName>
    <definedName name="solver_adj" localSheetId="1" hidden="1">Forecast!$B$4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itr" localSheetId="1" hidden="1">100</definedName>
    <definedName name="solver_lhs1" localSheetId="1" hidden="1">Forecast!$B$4</definedName>
    <definedName name="solver_lhs2" localSheetId="1" hidden="1">Forecast!$B$10</definedName>
    <definedName name="solver_lhs3" localSheetId="1" hidden="1">Forecast!$B$10</definedName>
    <definedName name="solver_lhs4" localSheetId="1" hidden="1">Forecast!$B$4</definedName>
    <definedName name="solver_lhs5" localSheetId="1" hidden="1">Forecast!$B$27</definedName>
    <definedName name="solver_lin" localSheetId="1" hidden="1">2</definedName>
    <definedName name="solver_neg" localSheetId="1" hidden="1">2</definedName>
    <definedName name="solver_neg" localSheetId="0" hidden="1">1</definedName>
    <definedName name="solver_num" localSheetId="1" hidden="1">0</definedName>
    <definedName name="solver_num" localSheetId="0" hidden="1">0</definedName>
    <definedName name="solver_nwt" localSheetId="1" hidden="1">1</definedName>
    <definedName name="solver_opt" localSheetId="1" hidden="1">Forecast!$B$22</definedName>
    <definedName name="solver_opt" localSheetId="0" hidden="1">'Scenario Summary'!$A$1</definedName>
    <definedName name="solver_pre" localSheetId="1" hidden="1">0.000001</definedName>
    <definedName name="solver_rel1" localSheetId="1" hidden="1">1</definedName>
    <definedName name="solver_rel2" localSheetId="1" hidden="1">1</definedName>
    <definedName name="solver_rel3" localSheetId="1" hidden="1">3</definedName>
    <definedName name="solver_rel4" localSheetId="1" hidden="1">4</definedName>
    <definedName name="solver_rel5" localSheetId="1" hidden="1">1</definedName>
    <definedName name="solver_rhs1" localSheetId="1" hidden="1">Forecast!$B$13</definedName>
    <definedName name="solver_rhs2" localSheetId="1" hidden="1">Forecast!$B$16</definedName>
    <definedName name="solver_rhs3" localSheetId="1" hidden="1">Forecast!$B$15</definedName>
    <definedName name="solver_rhs4" localSheetId="1" hidden="1">integer</definedName>
    <definedName name="solver_rhs5" localSheetId="1" hidden="1">Forecast!$B$14*Forecast!$B$7</definedName>
    <definedName name="solver_scl" localSheetId="1" hidden="1">2</definedName>
    <definedName name="solver_sho" localSheetId="1" hidden="1">2</definedName>
    <definedName name="solver_tim" localSheetId="1" hidden="1">100</definedName>
    <definedName name="solver_tol" localSheetId="1" hidden="1">0.05</definedName>
    <definedName name="solver_typ" localSheetId="1" hidden="1">1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B21" i="1" l="1"/>
  <c r="B17" i="1"/>
  <c r="B18" i="1" s="1"/>
  <c r="F2" i="1" s="1"/>
  <c r="B16" i="1"/>
  <c r="G2" i="1" l="1"/>
  <c r="B22" i="1"/>
  <c r="H2" i="1" l="1"/>
  <c r="E25" i="1"/>
</calcChain>
</file>

<file path=xl/sharedStrings.xml><?xml version="1.0" encoding="utf-8"?>
<sst xmlns="http://schemas.openxmlformats.org/spreadsheetml/2006/main" count="41" uniqueCount="37">
  <si>
    <t>Income</t>
  </si>
  <si>
    <t>Expenses</t>
  </si>
  <si>
    <t>Limitations</t>
  </si>
  <si>
    <t>Required Labor Hours Per Gallon</t>
  </si>
  <si>
    <t>Labor Hours available</t>
  </si>
  <si>
    <t>Input</t>
  </si>
  <si>
    <t>Raw Materials Consumed</t>
  </si>
  <si>
    <t>Total Production Cost</t>
  </si>
  <si>
    <t>Labor Hours Consumed</t>
  </si>
  <si>
    <t>Units Sold</t>
  </si>
  <si>
    <t>Required raw materials per unit</t>
  </si>
  <si>
    <t>Employee Hourly Wage</t>
  </si>
  <si>
    <t>One-Variable Data Table: Production</t>
  </si>
  <si>
    <t>Unit Selling Price</t>
  </si>
  <si>
    <t>Two-Variable Data Table: Production and Manufacturing Time</t>
  </si>
  <si>
    <t>Maximum Capabilty per week</t>
  </si>
  <si>
    <t>Raw Materials in Units</t>
  </si>
  <si>
    <t>Gross Profit</t>
  </si>
  <si>
    <t>Net Profit</t>
  </si>
  <si>
    <t>Delta Paint</t>
  </si>
  <si>
    <t>Prod_Cost</t>
  </si>
  <si>
    <t>Gross_Profit</t>
  </si>
  <si>
    <t>Hourly_Wages2018</t>
  </si>
  <si>
    <t>$B$4</t>
  </si>
  <si>
    <t>$B$5</t>
  </si>
  <si>
    <t>$B$22</t>
  </si>
  <si>
    <t>Best Case</t>
  </si>
  <si>
    <t>Created by Avdhesh Gupta on 11/29/2016</t>
  </si>
  <si>
    <t>Worst Case</t>
  </si>
  <si>
    <t>Most Likely</t>
  </si>
  <si>
    <t>Scenario Summary</t>
  </si>
  <si>
    <t>Changing Cells:</t>
  </si>
  <si>
    <t>Current Values:</t>
  </si>
  <si>
    <t>Result Cells:</t>
  </si>
  <si>
    <t>Notes:  Current Values column represents values of changing cells at</t>
  </si>
  <si>
    <t>time Scenario Summary Report was created.  Changing cells for each</t>
  </si>
  <si>
    <t>scenario are highlighted in gray.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</si>
</sst>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&quot;Total Costs&quot;"/>
    <numFmt numFmtId="167" formatCode="&quot;Gross Profit&quot;"/>
    <numFmt numFmtId="168" formatCode="&quot;Net Profit&quot;"/>
    <numFmt numFmtId="169" formatCode="&quot;Wages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2" borderId="0" applyNumberFormat="0" applyBorder="0" applyAlignment="0" applyProtection="0"/>
    <xf numFmtId="0" fontId="1" fillId="3" borderId="0" applyNumberFormat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0" borderId="0"/>
  </cellStyleXfs>
  <cellXfs count="32">
    <xf numFmtId="0" fontId="0" fillId="0" borderId="0" xfId="0"/>
    <xf numFmtId="0" fontId="1" fillId="0" borderId="0" xfId="1"/>
    <xf numFmtId="164" fontId="0" fillId="0" borderId="0" xfId="2" applyNumberFormat="1" applyFont="1"/>
    <xf numFmtId="44" fontId="0" fillId="0" borderId="0" xfId="3" applyFont="1"/>
    <xf numFmtId="165" fontId="0" fillId="0" borderId="0" xfId="4" applyNumberFormat="1" applyFont="1"/>
    <xf numFmtId="164" fontId="2" fillId="0" borderId="0" xfId="5" applyNumberFormat="1" applyFont="1"/>
    <xf numFmtId="0" fontId="4" fillId="2" borderId="0" xfId="6"/>
    <xf numFmtId="0" fontId="1" fillId="3" borderId="0" xfId="7"/>
    <xf numFmtId="9" fontId="0" fillId="0" borderId="0" xfId="8" applyNumberFormat="1" applyFont="1"/>
    <xf numFmtId="0" fontId="0" fillId="0" borderId="0" xfId="9" applyNumberFormat="1" applyFont="1"/>
    <xf numFmtId="44" fontId="1" fillId="0" borderId="0" xfId="10" applyNumberFormat="1"/>
    <xf numFmtId="0" fontId="3" fillId="0" borderId="0" xfId="13" applyFont="1" applyAlignment="1">
      <alignment horizontal="center"/>
    </xf>
    <xf numFmtId="166" fontId="5" fillId="3" borderId="0" xfId="11" applyNumberFormat="1" applyFont="1" applyAlignment="1">
      <alignment horizontal="center"/>
    </xf>
    <xf numFmtId="167" fontId="5" fillId="3" borderId="0" xfId="11" applyNumberFormat="1" applyFont="1" applyAlignment="1">
      <alignment horizontal="center"/>
    </xf>
    <xf numFmtId="168" fontId="5" fillId="3" borderId="0" xfId="12" applyNumberFormat="1" applyFont="1" applyAlignment="1">
      <alignment horizontal="center"/>
    </xf>
    <xf numFmtId="42" fontId="1" fillId="3" borderId="0" xfId="7" applyNumberFormat="1"/>
    <xf numFmtId="44" fontId="0" fillId="0" borderId="0" xfId="4" applyNumberFormat="1" applyFont="1"/>
    <xf numFmtId="169" fontId="5" fillId="3" borderId="0" xfId="7" applyNumberFormat="1" applyFont="1" applyAlignment="1">
      <alignment horizontal="center"/>
    </xf>
    <xf numFmtId="0" fontId="0" fillId="0" borderId="0" xfId="0" applyFill="1" applyBorder="1" applyAlignment="1"/>
    <xf numFmtId="44" fontId="0" fillId="0" borderId="0" xfId="0" applyNumberFormat="1" applyFill="1" applyBorder="1" applyAlignment="1"/>
    <xf numFmtId="165" fontId="0" fillId="0" borderId="2" xfId="0" applyNumberFormat="1" applyFill="1" applyBorder="1" applyAlignment="1"/>
    <xf numFmtId="0" fontId="6" fillId="4" borderId="3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0" borderId="4" xfId="0" applyFill="1" applyBorder="1" applyAlignment="1"/>
    <xf numFmtId="0" fontId="7" fillId="5" borderId="0" xfId="0" applyFont="1" applyFill="1" applyBorder="1" applyAlignment="1">
      <alignment horizontal="left"/>
    </xf>
    <xf numFmtId="0" fontId="8" fillId="5" borderId="4" xfId="0" applyFont="1" applyFill="1" applyBorder="1" applyAlignment="1">
      <alignment horizontal="left"/>
    </xf>
    <xf numFmtId="0" fontId="7" fillId="5" borderId="2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right"/>
    </xf>
    <xf numFmtId="0" fontId="9" fillId="4" borderId="3" xfId="0" applyFont="1" applyFill="1" applyBorder="1" applyAlignment="1">
      <alignment horizontal="right"/>
    </xf>
    <xf numFmtId="0" fontId="0" fillId="6" borderId="0" xfId="0" applyFill="1" applyBorder="1" applyAlignment="1"/>
    <xf numFmtId="44" fontId="0" fillId="6" borderId="0" xfId="0" applyNumberFormat="1" applyFill="1" applyBorder="1" applyAlignment="1"/>
    <xf numFmtId="0" fontId="10" fillId="0" borderId="0" xfId="0" applyFont="1" applyFill="1" applyBorder="1" applyAlignment="1">
      <alignment vertical="top" wrapText="1"/>
    </xf>
  </cellXfs>
  <cellStyles count="14">
    <cellStyle name="2+sjtrF0WyMNYu2+aIy9YmkYRC2njACGRnsK5s5sE6I=-~0aPnSA+9odiKd5f7UX0Lsw==" xfId="2"/>
    <cellStyle name="61//vHZ6ryVZjVEgkIYPW/3UBlhjwURnhYVF630gzG8=-~rFmvY8KRMErhB2pEl1czXQ==" xfId="7"/>
    <cellStyle name="7UdRwPtLsvGbWduBDew2/GEHb6NXiamk59FBj2sQzL0=-~si2bupZf2k94Xn2eDFWppw==" xfId="5"/>
    <cellStyle name="aqOgncEY8KvquMigFV4cyOFNRaRE9hYyTs/9CdVxu0E=-~ye9xC94Og/MPd7AXo+PXLA==" xfId="8"/>
    <cellStyle name="DE2uHc7uM+75xI+vYY9i/On8YMynl5TvY1HsHWs+Ung=-~eO1fkjT6wa1UXECkZ4JZNA==" xfId="11"/>
    <cellStyle name="KsCCGcGq7rcmfY1NBOU34PE1kYWRKqTQk8xETSjU/Jw=-~GfbPUd90y6bPVWO6m+KyBQ==" xfId="12"/>
    <cellStyle name="Normal" xfId="0" builtinId="0"/>
    <cellStyle name="OtdDq2DXOIxF6xUCZAueLEeC9pGO+p08L9jFJFteX8E=-~oqu4xnN9ui/UNyG3W6/JnA==" xfId="9"/>
    <cellStyle name="PUldxALb/SvgPh1l5mPSqIiRwxCPa3zE9FzuiC0ndeY=-~RnDCXcR19WNXWMG/A+aG2Q==" xfId="1"/>
    <cellStyle name="sy06nK/8LyRJo9hRSA/6yGKud/hLIzlbKwyOCEM6oxA=-~WoIT/KWmOyKYItqzKrwY8w==" xfId="13"/>
    <cellStyle name="uOhYlGsoqNSBwE4CB9Mu6Lw3uSgfXYhkn+91dI0HZNY=-~1CIh8LzExtAQCOQom8rizg==" xfId="3"/>
    <cellStyle name="uSDmoZ+wkBSJaDkN5qELELAbshOruZpKgYLzPqZ9L9s=-~R8lFYcfsCf2O/m8m50705A==" xfId="10"/>
    <cellStyle name="W+q3nUST+iG4f5re60cJMpDCofjdpORnajZL0At2utE=-~cAG58ZPTFDqQRwEl/+6VnQ==" xfId="4"/>
    <cellStyle name="WfLghj52MT0h5Foz03hlcQEE5hSN5HEwvM2zPaCYcvg=-~sisd4dkFEsNslQq7ugwAGA==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4"/>
  <sheetViews>
    <sheetView showGridLines="0" workbookViewId="0"/>
  </sheetViews>
  <sheetFormatPr defaultRowHeight="15" outlineLevelRow="1" outlineLevelCol="1" x14ac:dyDescent="0.25"/>
  <cols>
    <col min="3" max="3" width="18.140625" bestFit="1" customWidth="1"/>
    <col min="4" max="7" width="13.140625" bestFit="1" customWidth="1" outlineLevel="1"/>
  </cols>
  <sheetData>
    <row r="1" spans="2:7" ht="15.75" thickBot="1" x14ac:dyDescent="0.3"/>
    <row r="2" spans="2:7" ht="15.75" x14ac:dyDescent="0.25">
      <c r="B2" s="22" t="s">
        <v>30</v>
      </c>
      <c r="C2" s="22"/>
      <c r="D2" s="27"/>
      <c r="E2" s="27"/>
      <c r="F2" s="27"/>
      <c r="G2" s="27"/>
    </row>
    <row r="3" spans="2:7" ht="15.75" collapsed="1" x14ac:dyDescent="0.25">
      <c r="B3" s="21"/>
      <c r="C3" s="21"/>
      <c r="D3" s="28" t="s">
        <v>32</v>
      </c>
      <c r="E3" s="28" t="s">
        <v>26</v>
      </c>
      <c r="F3" s="28" t="s">
        <v>28</v>
      </c>
      <c r="G3" s="28" t="s">
        <v>29</v>
      </c>
    </row>
    <row r="4" spans="2:7" ht="33.75" hidden="1" outlineLevel="1" x14ac:dyDescent="0.25">
      <c r="B4" s="24"/>
      <c r="C4" s="24"/>
      <c r="D4" s="18"/>
      <c r="E4" s="31" t="s">
        <v>27</v>
      </c>
      <c r="F4" s="31" t="s">
        <v>27</v>
      </c>
      <c r="G4" s="31" t="s">
        <v>27</v>
      </c>
    </row>
    <row r="5" spans="2:7" x14ac:dyDescent="0.25">
      <c r="B5" s="25" t="s">
        <v>31</v>
      </c>
      <c r="C5" s="25"/>
      <c r="D5" s="23"/>
      <c r="E5" s="23"/>
      <c r="F5" s="23"/>
      <c r="G5" s="23"/>
    </row>
    <row r="6" spans="2:7" outlineLevel="1" x14ac:dyDescent="0.25">
      <c r="B6" s="24"/>
      <c r="C6" s="24" t="s">
        <v>23</v>
      </c>
      <c r="D6" s="18">
        <v>100</v>
      </c>
      <c r="E6" s="29">
        <v>200</v>
      </c>
      <c r="F6" s="29">
        <v>100</v>
      </c>
      <c r="G6" s="29">
        <v>150</v>
      </c>
    </row>
    <row r="7" spans="2:7" outlineLevel="1" x14ac:dyDescent="0.25">
      <c r="B7" s="24"/>
      <c r="C7" s="24" t="s">
        <v>24</v>
      </c>
      <c r="D7" s="19">
        <v>30</v>
      </c>
      <c r="E7" s="30">
        <v>30</v>
      </c>
      <c r="F7" s="30">
        <v>25</v>
      </c>
      <c r="G7" s="30">
        <v>25</v>
      </c>
    </row>
    <row r="8" spans="2:7" outlineLevel="1" x14ac:dyDescent="0.25">
      <c r="B8" s="24"/>
      <c r="C8" s="24" t="s">
        <v>22</v>
      </c>
      <c r="D8" s="19">
        <v>15</v>
      </c>
      <c r="E8" s="30">
        <v>15</v>
      </c>
      <c r="F8" s="30">
        <v>20</v>
      </c>
      <c r="G8" s="30">
        <v>15</v>
      </c>
    </row>
    <row r="9" spans="2:7" x14ac:dyDescent="0.25">
      <c r="B9" s="25" t="s">
        <v>33</v>
      </c>
      <c r="C9" s="25"/>
      <c r="D9" s="23"/>
      <c r="E9" s="23"/>
      <c r="F9" s="23"/>
      <c r="G9" s="23"/>
    </row>
    <row r="10" spans="2:7" outlineLevel="1" x14ac:dyDescent="0.25">
      <c r="B10" s="24"/>
      <c r="C10" s="24" t="s">
        <v>20</v>
      </c>
      <c r="D10" s="19">
        <v>375</v>
      </c>
      <c r="E10" s="19">
        <v>750</v>
      </c>
      <c r="F10" s="19">
        <v>500</v>
      </c>
      <c r="G10" s="19">
        <v>562.5</v>
      </c>
    </row>
    <row r="11" spans="2:7" ht="15.75" outlineLevel="1" thickBot="1" x14ac:dyDescent="0.3">
      <c r="B11" s="26"/>
      <c r="C11" s="26" t="s">
        <v>25</v>
      </c>
      <c r="D11" s="20">
        <v>2625</v>
      </c>
      <c r="E11" s="20">
        <v>5250</v>
      </c>
      <c r="F11" s="20">
        <v>2000</v>
      </c>
      <c r="G11" s="20">
        <v>3187.5</v>
      </c>
    </row>
    <row r="12" spans="2:7" x14ac:dyDescent="0.25">
      <c r="B12" t="s">
        <v>34</v>
      </c>
    </row>
    <row r="13" spans="2:7" x14ac:dyDescent="0.25">
      <c r="B13" t="s">
        <v>35</v>
      </c>
    </row>
    <row r="14" spans="2:7" x14ac:dyDescent="0.25">
      <c r="B14" t="s">
        <v>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tabSelected="1" zoomScaleNormal="100" workbookViewId="0">
      <selection activeCell="G10" sqref="G10"/>
    </sheetView>
  </sheetViews>
  <sheetFormatPr defaultRowHeight="15" x14ac:dyDescent="0.25"/>
  <cols>
    <col min="1" max="1" width="30.28515625" bestFit="1" customWidth="1"/>
    <col min="2" max="3" width="12.7109375" bestFit="1" customWidth="1"/>
    <col min="5" max="5" width="9.140625" customWidth="1"/>
    <col min="6" max="11" width="12.7109375" customWidth="1"/>
  </cols>
  <sheetData>
    <row r="1" spans="1:8" ht="21" x14ac:dyDescent="0.35">
      <c r="A1" s="11" t="s">
        <v>19</v>
      </c>
      <c r="B1" s="11"/>
      <c r="C1" s="11"/>
      <c r="E1" s="6" t="s">
        <v>12</v>
      </c>
      <c r="F1" s="6"/>
      <c r="G1" s="6"/>
      <c r="H1" s="6"/>
    </row>
    <row r="2" spans="1:8" x14ac:dyDescent="0.25">
      <c r="E2" s="7"/>
      <c r="F2" s="12">
        <f>Prod_Cost</f>
        <v>375</v>
      </c>
      <c r="G2" s="13">
        <f>Gross_Profit</f>
        <v>3000</v>
      </c>
      <c r="H2" s="14">
        <f>B22</f>
        <v>2625</v>
      </c>
    </row>
    <row r="3" spans="1:8" x14ac:dyDescent="0.25">
      <c r="A3" s="6" t="s">
        <v>5</v>
      </c>
      <c r="E3" s="7">
        <v>10</v>
      </c>
      <c r="F3" s="3">
        <f t="dataTable" ref="F3:H22" dt2D="0" dtr="0" r1="B4"/>
        <v>37.5</v>
      </c>
      <c r="G3" s="3">
        <v>300</v>
      </c>
      <c r="H3" s="3">
        <v>262.5</v>
      </c>
    </row>
    <row r="4" spans="1:8" x14ac:dyDescent="0.25">
      <c r="A4" s="1" t="s">
        <v>9</v>
      </c>
      <c r="B4" s="1">
        <v>100</v>
      </c>
      <c r="E4" s="7">
        <v>20</v>
      </c>
      <c r="F4" s="3">
        <v>75</v>
      </c>
      <c r="G4" s="3">
        <v>600</v>
      </c>
      <c r="H4" s="3">
        <v>525</v>
      </c>
    </row>
    <row r="5" spans="1:8" x14ac:dyDescent="0.25">
      <c r="A5" s="1" t="s">
        <v>13</v>
      </c>
      <c r="B5" s="3">
        <v>30</v>
      </c>
      <c r="C5" s="10"/>
      <c r="E5" s="7">
        <v>30</v>
      </c>
      <c r="F5" s="3">
        <v>112.5</v>
      </c>
      <c r="G5" s="3">
        <v>900</v>
      </c>
      <c r="H5" s="3">
        <v>787.5</v>
      </c>
    </row>
    <row r="6" spans="1:8" x14ac:dyDescent="0.25">
      <c r="A6" s="1" t="s">
        <v>11</v>
      </c>
      <c r="B6" s="3">
        <v>15</v>
      </c>
      <c r="C6" s="10"/>
      <c r="E6" s="7">
        <v>40</v>
      </c>
      <c r="F6" s="3">
        <v>150</v>
      </c>
      <c r="G6" s="3">
        <v>1200</v>
      </c>
      <c r="H6" s="3">
        <v>1050</v>
      </c>
    </row>
    <row r="7" spans="1:8" x14ac:dyDescent="0.25">
      <c r="A7" s="1" t="s">
        <v>15</v>
      </c>
      <c r="B7" s="9">
        <v>200</v>
      </c>
      <c r="C7" s="10"/>
      <c r="E7" s="7">
        <v>50</v>
      </c>
      <c r="F7" s="3">
        <v>187.5</v>
      </c>
      <c r="G7" s="3">
        <v>1500</v>
      </c>
      <c r="H7" s="3">
        <v>1312.5</v>
      </c>
    </row>
    <row r="8" spans="1:8" x14ac:dyDescent="0.25">
      <c r="B8" s="8"/>
      <c r="E8" s="7">
        <v>60</v>
      </c>
      <c r="F8" s="3">
        <v>225</v>
      </c>
      <c r="G8" s="3">
        <v>1800</v>
      </c>
      <c r="H8" s="3">
        <v>1575</v>
      </c>
    </row>
    <row r="9" spans="1:8" x14ac:dyDescent="0.25">
      <c r="A9" s="6" t="s">
        <v>2</v>
      </c>
      <c r="B9" s="3"/>
      <c r="E9" s="7">
        <v>70</v>
      </c>
      <c r="F9" s="3">
        <v>262.5</v>
      </c>
      <c r="G9" s="3">
        <v>2100</v>
      </c>
      <c r="H9" s="3">
        <v>1837.5</v>
      </c>
    </row>
    <row r="10" spans="1:8" x14ac:dyDescent="0.25">
      <c r="A10" s="1" t="s">
        <v>16</v>
      </c>
      <c r="B10" s="9">
        <v>15000</v>
      </c>
      <c r="E10" s="7">
        <v>80</v>
      </c>
      <c r="F10" s="3">
        <v>300</v>
      </c>
      <c r="G10" s="3">
        <v>2400</v>
      </c>
      <c r="H10" s="3">
        <v>2100</v>
      </c>
    </row>
    <row r="11" spans="1:8" x14ac:dyDescent="0.25">
      <c r="A11" s="1" t="s">
        <v>10</v>
      </c>
      <c r="B11" s="9">
        <v>3</v>
      </c>
      <c r="E11" s="7">
        <v>90</v>
      </c>
      <c r="F11" s="3">
        <v>337.5</v>
      </c>
      <c r="G11" s="3">
        <v>2700</v>
      </c>
      <c r="H11" s="3">
        <v>2362.5</v>
      </c>
    </row>
    <row r="12" spans="1:8" x14ac:dyDescent="0.25">
      <c r="A12" s="1" t="s">
        <v>3</v>
      </c>
      <c r="B12" s="1">
        <v>0.25</v>
      </c>
      <c r="E12" s="7">
        <v>100</v>
      </c>
      <c r="F12" s="3">
        <v>375</v>
      </c>
      <c r="G12" s="3">
        <v>3000</v>
      </c>
      <c r="H12" s="3">
        <v>2625</v>
      </c>
    </row>
    <row r="13" spans="1:8" x14ac:dyDescent="0.25">
      <c r="A13" s="1" t="s">
        <v>4</v>
      </c>
      <c r="B13" s="2">
        <v>2000</v>
      </c>
      <c r="E13" s="7">
        <v>110</v>
      </c>
      <c r="F13" s="3">
        <v>412.5</v>
      </c>
      <c r="G13" s="3">
        <v>3300</v>
      </c>
      <c r="H13" s="3">
        <v>2887.5</v>
      </c>
    </row>
    <row r="14" spans="1:8" x14ac:dyDescent="0.25">
      <c r="B14" s="2"/>
      <c r="E14" s="7">
        <v>120</v>
      </c>
      <c r="F14" s="3">
        <v>450</v>
      </c>
      <c r="G14" s="3">
        <v>3600</v>
      </c>
      <c r="H14" s="3">
        <v>3150</v>
      </c>
    </row>
    <row r="15" spans="1:8" x14ac:dyDescent="0.25">
      <c r="A15" s="6" t="s">
        <v>1</v>
      </c>
      <c r="B15" s="3"/>
      <c r="E15" s="7">
        <v>130</v>
      </c>
      <c r="F15" s="3">
        <v>487.5</v>
      </c>
      <c r="G15" s="3">
        <v>3900</v>
      </c>
      <c r="H15" s="3">
        <v>3412.5</v>
      </c>
    </row>
    <row r="16" spans="1:8" x14ac:dyDescent="0.25">
      <c r="A16" s="1" t="s">
        <v>6</v>
      </c>
      <c r="B16" s="9">
        <f>B4*B11</f>
        <v>300</v>
      </c>
      <c r="E16" s="7">
        <v>140</v>
      </c>
      <c r="F16" s="3">
        <v>525</v>
      </c>
      <c r="G16" s="3">
        <v>4200</v>
      </c>
      <c r="H16" s="3">
        <v>3675</v>
      </c>
    </row>
    <row r="17" spans="1:11" x14ac:dyDescent="0.25">
      <c r="A17" s="1" t="s">
        <v>8</v>
      </c>
      <c r="B17" s="1">
        <f>B12*B4</f>
        <v>25</v>
      </c>
      <c r="E17" s="7">
        <v>150</v>
      </c>
      <c r="F17" s="3">
        <v>562.5</v>
      </c>
      <c r="G17" s="3">
        <v>4500</v>
      </c>
      <c r="H17" s="3">
        <v>3937.5</v>
      </c>
    </row>
    <row r="18" spans="1:11" x14ac:dyDescent="0.25">
      <c r="A18" s="1" t="s">
        <v>7</v>
      </c>
      <c r="B18" s="10">
        <f>B17*B6</f>
        <v>375</v>
      </c>
      <c r="E18" s="7">
        <v>160</v>
      </c>
      <c r="F18" s="3">
        <v>600</v>
      </c>
      <c r="G18" s="3">
        <v>4800</v>
      </c>
      <c r="H18" s="3">
        <v>4200</v>
      </c>
    </row>
    <row r="19" spans="1:11" x14ac:dyDescent="0.25">
      <c r="B19" s="4"/>
      <c r="E19" s="7">
        <v>170</v>
      </c>
      <c r="F19" s="3">
        <v>637.5</v>
      </c>
      <c r="G19" s="3">
        <v>5100</v>
      </c>
      <c r="H19" s="3">
        <v>4462.5</v>
      </c>
    </row>
    <row r="20" spans="1:11" ht="17.25" x14ac:dyDescent="0.4">
      <c r="A20" s="6" t="s">
        <v>0</v>
      </c>
      <c r="B20" s="5"/>
      <c r="C20" s="4"/>
      <c r="E20" s="7">
        <v>180</v>
      </c>
      <c r="F20" s="3">
        <v>675</v>
      </c>
      <c r="G20" s="3">
        <v>5400</v>
      </c>
      <c r="H20" s="3">
        <v>4725</v>
      </c>
    </row>
    <row r="21" spans="1:11" x14ac:dyDescent="0.25">
      <c r="A21" s="1" t="s">
        <v>17</v>
      </c>
      <c r="B21" s="4">
        <f>B4*B5</f>
        <v>3000</v>
      </c>
      <c r="C21" s="4"/>
      <c r="E21" s="7">
        <v>190</v>
      </c>
      <c r="F21" s="3">
        <v>712.5</v>
      </c>
      <c r="G21" s="3">
        <v>5700</v>
      </c>
      <c r="H21" s="3">
        <v>4987.5</v>
      </c>
    </row>
    <row r="22" spans="1:11" x14ac:dyDescent="0.25">
      <c r="A22" s="1" t="s">
        <v>18</v>
      </c>
      <c r="B22" s="4">
        <f>Gross_Profit-Prod_Cost</f>
        <v>2625</v>
      </c>
      <c r="C22" s="4"/>
      <c r="E22" s="7">
        <v>200</v>
      </c>
      <c r="F22" s="3">
        <v>750</v>
      </c>
      <c r="G22" s="3">
        <v>6000</v>
      </c>
      <c r="H22" s="3">
        <v>5250</v>
      </c>
    </row>
    <row r="23" spans="1:11" x14ac:dyDescent="0.25">
      <c r="B23" s="4"/>
      <c r="C23" s="4"/>
    </row>
    <row r="24" spans="1:11" x14ac:dyDescent="0.25">
      <c r="B24" s="4"/>
      <c r="C24" s="4"/>
      <c r="E24" s="6" t="s">
        <v>14</v>
      </c>
      <c r="F24" s="6"/>
      <c r="G24" s="6"/>
      <c r="H24" s="6"/>
      <c r="I24" s="6"/>
      <c r="J24" s="6"/>
      <c r="K24" s="6"/>
    </row>
    <row r="25" spans="1:11" x14ac:dyDescent="0.25">
      <c r="B25" s="2"/>
      <c r="C25" s="4"/>
      <c r="E25" s="17">
        <f>B22</f>
        <v>2625</v>
      </c>
      <c r="F25" s="15">
        <v>15</v>
      </c>
      <c r="G25" s="15">
        <v>20</v>
      </c>
      <c r="H25" s="15">
        <v>25</v>
      </c>
      <c r="I25" s="15">
        <v>30</v>
      </c>
      <c r="J25" s="15">
        <v>35</v>
      </c>
      <c r="K25" s="15">
        <v>40</v>
      </c>
    </row>
    <row r="26" spans="1:11" x14ac:dyDescent="0.25">
      <c r="B26" s="2"/>
      <c r="C26" s="4"/>
      <c r="E26" s="7">
        <v>10</v>
      </c>
      <c r="F26" s="16">
        <f t="dataTable" ref="F26:K45" dt2D="1" dtr="1" r1="B5" r2="B4" ca="1"/>
        <v>112.5</v>
      </c>
      <c r="G26" s="16">
        <v>162.5</v>
      </c>
      <c r="H26" s="16">
        <v>212.5</v>
      </c>
      <c r="I26" s="16">
        <v>262.5</v>
      </c>
      <c r="J26" s="16">
        <v>312.5</v>
      </c>
      <c r="K26" s="16">
        <v>362.5</v>
      </c>
    </row>
    <row r="27" spans="1:11" x14ac:dyDescent="0.25">
      <c r="B27" s="2"/>
      <c r="C27" s="4"/>
      <c r="E27" s="7">
        <v>20</v>
      </c>
      <c r="F27" s="16">
        <v>225</v>
      </c>
      <c r="G27" s="16">
        <v>325</v>
      </c>
      <c r="H27" s="16">
        <v>425</v>
      </c>
      <c r="I27" s="16">
        <v>525</v>
      </c>
      <c r="J27" s="16">
        <v>625</v>
      </c>
      <c r="K27" s="16">
        <v>725</v>
      </c>
    </row>
    <row r="28" spans="1:11" x14ac:dyDescent="0.25">
      <c r="B28" s="2"/>
      <c r="C28" s="4"/>
      <c r="E28" s="7">
        <v>30</v>
      </c>
      <c r="F28" s="16">
        <v>337.5</v>
      </c>
      <c r="G28" s="16">
        <v>487.5</v>
      </c>
      <c r="H28" s="16">
        <v>637.5</v>
      </c>
      <c r="I28" s="16">
        <v>787.5</v>
      </c>
      <c r="J28" s="16">
        <v>937.5</v>
      </c>
      <c r="K28" s="16">
        <v>1087.5</v>
      </c>
    </row>
    <row r="29" spans="1:11" x14ac:dyDescent="0.25">
      <c r="E29" s="7">
        <v>40</v>
      </c>
      <c r="F29" s="16">
        <v>450</v>
      </c>
      <c r="G29" s="16">
        <v>650</v>
      </c>
      <c r="H29" s="16">
        <v>850</v>
      </c>
      <c r="I29" s="16">
        <v>1050</v>
      </c>
      <c r="J29" s="16">
        <v>1250</v>
      </c>
      <c r="K29" s="16">
        <v>1450</v>
      </c>
    </row>
    <row r="30" spans="1:11" x14ac:dyDescent="0.25">
      <c r="E30" s="7">
        <v>50</v>
      </c>
      <c r="F30" s="16">
        <v>562.5</v>
      </c>
      <c r="G30" s="16">
        <v>812.5</v>
      </c>
      <c r="H30" s="16">
        <v>1062.5</v>
      </c>
      <c r="I30" s="16">
        <v>1312.5</v>
      </c>
      <c r="J30" s="16">
        <v>1562.5</v>
      </c>
      <c r="K30" s="16">
        <v>1812.5</v>
      </c>
    </row>
    <row r="31" spans="1:11" x14ac:dyDescent="0.25">
      <c r="E31" s="7">
        <v>60</v>
      </c>
      <c r="F31" s="16">
        <v>675</v>
      </c>
      <c r="G31" s="16">
        <v>975</v>
      </c>
      <c r="H31" s="16">
        <v>1275</v>
      </c>
      <c r="I31" s="16">
        <v>1575</v>
      </c>
      <c r="J31" s="16">
        <v>1875</v>
      </c>
      <c r="K31" s="16">
        <v>2175</v>
      </c>
    </row>
    <row r="32" spans="1:11" x14ac:dyDescent="0.25">
      <c r="E32" s="7">
        <v>70</v>
      </c>
      <c r="F32" s="16">
        <v>787.5</v>
      </c>
      <c r="G32" s="16">
        <v>1137.5</v>
      </c>
      <c r="H32" s="16">
        <v>1487.5</v>
      </c>
      <c r="I32" s="16">
        <v>1837.5</v>
      </c>
      <c r="J32" s="16">
        <v>2187.5</v>
      </c>
      <c r="K32" s="16">
        <v>2537.5</v>
      </c>
    </row>
    <row r="33" spans="5:11" x14ac:dyDescent="0.25">
      <c r="E33" s="7">
        <v>80</v>
      </c>
      <c r="F33" s="16">
        <v>900</v>
      </c>
      <c r="G33" s="16">
        <v>1300</v>
      </c>
      <c r="H33" s="16">
        <v>1700</v>
      </c>
      <c r="I33" s="16">
        <v>2100</v>
      </c>
      <c r="J33" s="16">
        <v>2500</v>
      </c>
      <c r="K33" s="16">
        <v>2900</v>
      </c>
    </row>
    <row r="34" spans="5:11" x14ac:dyDescent="0.25">
      <c r="E34" s="7">
        <v>90</v>
      </c>
      <c r="F34" s="16">
        <v>1012.5</v>
      </c>
      <c r="G34" s="16">
        <v>1462.5</v>
      </c>
      <c r="H34" s="16">
        <v>1912.5</v>
      </c>
      <c r="I34" s="16">
        <v>2362.5</v>
      </c>
      <c r="J34" s="16">
        <v>2812.5</v>
      </c>
      <c r="K34" s="16">
        <v>3262.5</v>
      </c>
    </row>
    <row r="35" spans="5:11" x14ac:dyDescent="0.25">
      <c r="E35" s="7">
        <v>100</v>
      </c>
      <c r="F35" s="16">
        <v>1125</v>
      </c>
      <c r="G35" s="16">
        <v>1625</v>
      </c>
      <c r="H35" s="16">
        <v>2125</v>
      </c>
      <c r="I35" s="16">
        <v>2625</v>
      </c>
      <c r="J35" s="16">
        <v>3125</v>
      </c>
      <c r="K35" s="16">
        <v>3625</v>
      </c>
    </row>
    <row r="36" spans="5:11" x14ac:dyDescent="0.25">
      <c r="E36" s="7">
        <v>110</v>
      </c>
      <c r="F36" s="16">
        <v>1237.5</v>
      </c>
      <c r="G36" s="16">
        <v>1787.5</v>
      </c>
      <c r="H36" s="16">
        <v>2337.5</v>
      </c>
      <c r="I36" s="16">
        <v>2887.5</v>
      </c>
      <c r="J36" s="16">
        <v>3437.5</v>
      </c>
      <c r="K36" s="16">
        <v>3987.5</v>
      </c>
    </row>
    <row r="37" spans="5:11" x14ac:dyDescent="0.25">
      <c r="E37" s="7">
        <v>120</v>
      </c>
      <c r="F37" s="16">
        <v>1350</v>
      </c>
      <c r="G37" s="16">
        <v>1950</v>
      </c>
      <c r="H37" s="16">
        <v>2550</v>
      </c>
      <c r="I37" s="16">
        <v>3150</v>
      </c>
      <c r="J37" s="16">
        <v>3750</v>
      </c>
      <c r="K37" s="16">
        <v>4350</v>
      </c>
    </row>
    <row r="38" spans="5:11" x14ac:dyDescent="0.25">
      <c r="E38" s="7">
        <v>130</v>
      </c>
      <c r="F38" s="16">
        <v>1462.5</v>
      </c>
      <c r="G38" s="16">
        <v>2112.5</v>
      </c>
      <c r="H38" s="16">
        <v>2762.5</v>
      </c>
      <c r="I38" s="16">
        <v>3412.5</v>
      </c>
      <c r="J38" s="16">
        <v>4062.5</v>
      </c>
      <c r="K38" s="16">
        <v>4712.5</v>
      </c>
    </row>
    <row r="39" spans="5:11" x14ac:dyDescent="0.25">
      <c r="E39" s="7">
        <v>140</v>
      </c>
      <c r="F39" s="16">
        <v>1575</v>
      </c>
      <c r="G39" s="16">
        <v>2275</v>
      </c>
      <c r="H39" s="16">
        <v>2975</v>
      </c>
      <c r="I39" s="16">
        <v>3675</v>
      </c>
      <c r="J39" s="16">
        <v>4375</v>
      </c>
      <c r="K39" s="16">
        <v>5075</v>
      </c>
    </row>
    <row r="40" spans="5:11" x14ac:dyDescent="0.25">
      <c r="E40" s="7">
        <v>150</v>
      </c>
      <c r="F40" s="16">
        <v>1687.5</v>
      </c>
      <c r="G40" s="16">
        <v>2437.5</v>
      </c>
      <c r="H40" s="16">
        <v>3187.5</v>
      </c>
      <c r="I40" s="16">
        <v>3937.5</v>
      </c>
      <c r="J40" s="16">
        <v>4687.5</v>
      </c>
      <c r="K40" s="16">
        <v>5437.5</v>
      </c>
    </row>
    <row r="41" spans="5:11" x14ac:dyDescent="0.25">
      <c r="E41" s="7">
        <v>160</v>
      </c>
      <c r="F41" s="16">
        <v>1800</v>
      </c>
      <c r="G41" s="16">
        <v>2600</v>
      </c>
      <c r="H41" s="16">
        <v>3400</v>
      </c>
      <c r="I41" s="16">
        <v>4200</v>
      </c>
      <c r="J41" s="16">
        <v>5000</v>
      </c>
      <c r="K41" s="16">
        <v>5800</v>
      </c>
    </row>
    <row r="42" spans="5:11" x14ac:dyDescent="0.25">
      <c r="E42" s="7">
        <v>170</v>
      </c>
      <c r="F42" s="16">
        <v>1912.5</v>
      </c>
      <c r="G42" s="16">
        <v>2762.5</v>
      </c>
      <c r="H42" s="16">
        <v>3612.5</v>
      </c>
      <c r="I42" s="16">
        <v>4462.5</v>
      </c>
      <c r="J42" s="16">
        <v>5312.5</v>
      </c>
      <c r="K42" s="16">
        <v>6162.5</v>
      </c>
    </row>
    <row r="43" spans="5:11" x14ac:dyDescent="0.25">
      <c r="E43" s="7">
        <v>180</v>
      </c>
      <c r="F43" s="16">
        <v>2025</v>
      </c>
      <c r="G43" s="16">
        <v>2925</v>
      </c>
      <c r="H43" s="16">
        <v>3825</v>
      </c>
      <c r="I43" s="16">
        <v>4725</v>
      </c>
      <c r="J43" s="16">
        <v>5625</v>
      </c>
      <c r="K43" s="16">
        <v>6525</v>
      </c>
    </row>
    <row r="44" spans="5:11" x14ac:dyDescent="0.25">
      <c r="E44" s="7">
        <v>190</v>
      </c>
      <c r="F44" s="16">
        <v>2137.5</v>
      </c>
      <c r="G44" s="16">
        <v>3087.5</v>
      </c>
      <c r="H44" s="16">
        <v>4037.5</v>
      </c>
      <c r="I44" s="16">
        <v>4987.5</v>
      </c>
      <c r="J44" s="16">
        <v>5937.5</v>
      </c>
      <c r="K44" s="16">
        <v>6887.5</v>
      </c>
    </row>
    <row r="45" spans="5:11" x14ac:dyDescent="0.25">
      <c r="E45" s="7">
        <v>200</v>
      </c>
      <c r="F45" s="16">
        <v>2250</v>
      </c>
      <c r="G45" s="16">
        <v>3250</v>
      </c>
      <c r="H45" s="16">
        <v>4250</v>
      </c>
      <c r="I45" s="16">
        <v>5250</v>
      </c>
      <c r="J45" s="16">
        <v>6250</v>
      </c>
      <c r="K45" s="16">
        <v>7250</v>
      </c>
    </row>
  </sheetData>
  <scenarios current="0" sqref="B18 B22">
    <scenario name="Best Case" locked="1" count="3" user="Avdhesh Gupta" comment="Created by Avdhesh Gupta on 11/29/2016">
      <inputCells r="B4" val="200"/>
      <inputCells r="B5" val="30" numFmtId="44"/>
      <inputCells r="B6" val="15" numFmtId="44"/>
    </scenario>
    <scenario name="Worst Case" locked="1" count="3" user="Avdhesh Gupta" comment="Created by Avdhesh Gupta on 11/29/2016">
      <inputCells r="B4" val="100"/>
      <inputCells r="B5" val="25" numFmtId="44"/>
      <inputCells r="B6" val="20" numFmtId="44"/>
    </scenario>
    <scenario name="Most Likely" locked="1" count="3" user="Avdhesh Gupta" comment="Created by Avdhesh Gupta on 11/29/2016">
      <inputCells r="B4" val="150"/>
      <inputCells r="B5" val="25" numFmtId="44"/>
      <inputCells r="B6" val="15" numFmtId="44"/>
    </scenario>
  </scenarios>
  <mergeCells count="1">
    <mergeCell ref="A1:C1"/>
  </mergeCells>
  <pageMargins left="0.7" right="0.7" top="0.75" bottom="0.75" header="0.3" footer="0.3"/>
  <pageSetup orientation="portrait" r:id="rId1"/>
  <colBreaks count="1" manualBreakCount="1">
    <brk id="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3" sqref="A3"/>
    </sheetView>
  </sheetViews>
  <sheetFormatPr defaultRowHeight="15" x14ac:dyDescent="0.25"/>
  <cols>
    <col min="1" max="1" width="18" bestFit="1" customWidth="1"/>
  </cols>
  <sheetData>
    <row r="1" spans="1:1" x14ac:dyDescent="0.25">
      <c r="A1" t="s">
        <v>20</v>
      </c>
    </row>
    <row r="2" spans="1:1" x14ac:dyDescent="0.25">
      <c r="A2" t="s">
        <v>21</v>
      </c>
    </row>
    <row r="3" spans="1:1" x14ac:dyDescent="0.25">
      <c r="A3" t="s">
        <v>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project>
  <id>bO8a7G3cLeX9xNoHMrhqrv3/mv2JbXuw7UXQkH0CbuM=-~0QCkZwhMstAM68DbAPMBiQ==</id>
</project>
</file>

<file path=customXml/itemProps1.xml><?xml version="1.0" encoding="utf-8"?>
<ds:datastoreItem xmlns:ds="http://schemas.openxmlformats.org/officeDocument/2006/customXml" ds:itemID="{87401534-5534-4C63-BEBF-2BF580F5C5E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Scenario Summary</vt:lpstr>
      <vt:lpstr>Forecast</vt:lpstr>
      <vt:lpstr>Range Names</vt:lpstr>
      <vt:lpstr>Gross_Profit</vt:lpstr>
      <vt:lpstr>Hourly_Wages2018</vt:lpstr>
      <vt:lpstr>Prod_Cost</vt:lpstr>
    </vt:vector>
  </TitlesOfParts>
  <Company>Pearson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Exploring Series</dc:creator>
  <cp:lastModifiedBy>Avdhesh Gupta</cp:lastModifiedBy>
  <cp:lastPrinted>2009-07-22T21:16:53Z</cp:lastPrinted>
  <dcterms:created xsi:type="dcterms:W3CDTF">2009-07-20T01:51:15Z</dcterms:created>
  <dcterms:modified xsi:type="dcterms:W3CDTF">2016-11-30T09:42:14Z</dcterms:modified>
</cp:coreProperties>
</file>